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<sst xmlns="http://schemas.openxmlformats.org/spreadsheetml/2006/main" uniqueCount="24">
  <si>
    <t>Название</t>
  </si>
  <si>
    <t>Описание</t>
  </si>
  <si>
    <t>Цена, руб.</t>
  </si>
  <si>
    <t>Запасные части &gt; Запчасти для растворонасосов  &gt; СО-49</t>
  </si>
  <si>
    <t>Решётка предохранительная СО-49</t>
  </si>
  <si>
    <t>Колено СО-49</t>
  </si>
  <si>
    <t>Камера насосная СО-49</t>
  </si>
  <si>
    <t>Ограждение шара СО-49С</t>
  </si>
  <si>
    <t>Колесо зубчатое СО-49С</t>
  </si>
  <si>
    <t>Седло СО-49С</t>
  </si>
  <si>
    <t>Шестерня СО-49С</t>
  </si>
  <si>
    <t>Плунжер СО-49</t>
  </si>
  <si>
    <t>Шатун с крышкой СО-49</t>
  </si>
  <si>
    <t>Палец шатуна СО-49</t>
  </si>
  <si>
    <t>Вкладыш СО-49 (комплект)</t>
  </si>
  <si>
    <t>Вал коленчатый СО-49</t>
  </si>
  <si>
    <t>Шар СО-49 60мм</t>
  </si>
  <si>
    <t>Диафрагма СО-49</t>
  </si>
  <si>
    <t>Камера рабочая СО-49</t>
  </si>
  <si>
    <t>Вал коленчатый СО-49С в сборе</t>
  </si>
  <si>
    <t>Вал промежуточный СО-49С в сборе</t>
  </si>
  <si>
    <t>Втулка шатуна бронзовая СО-49С</t>
  </si>
  <si>
    <t>Грундбукса СО-49С</t>
  </si>
  <si>
    <t xml:space="preserve">Шар обрезиненный ф76.2 СО-50А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</si>
</sst>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25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300.00</f>
        <v>300</v>
      </c>
    </row>
    <row r="7" spans="1:3">
      <c r="A7" s="1" t="s">
        <v>5</v>
      </c>
      <c r="B7" s="1" t="s">
        <v>5</v>
      </c>
      <c r="C7" s="1">
        <f>4700.00</f>
        <v>4700</v>
      </c>
    </row>
    <row r="8" spans="1:3">
      <c r="A8" s="1" t="s">
        <v>6</v>
      </c>
      <c r="B8" s="1" t="s">
        <v>6</v>
      </c>
      <c r="C8" s="1">
        <f>6300.00</f>
        <v>6300</v>
      </c>
    </row>
    <row r="9" spans="1:3">
      <c r="A9" s="1" t="s">
        <v>7</v>
      </c>
      <c r="B9" s="1" t="s">
        <v>7</v>
      </c>
      <c r="C9" s="1">
        <f>2250.00</f>
        <v>2250</v>
      </c>
    </row>
    <row r="10" spans="1:3">
      <c r="A10" s="1" t="s">
        <v>8</v>
      </c>
      <c r="B10" s="1" t="s">
        <v>8</v>
      </c>
      <c r="C10" s="1">
        <f>9200.00</f>
        <v>9200</v>
      </c>
    </row>
    <row r="11" spans="1:3">
      <c r="A11" s="1" t="s">
        <v>9</v>
      </c>
      <c r="B11" s="1" t="s">
        <v>9</v>
      </c>
      <c r="C11" s="1">
        <f>1300.00</f>
        <v>1300</v>
      </c>
    </row>
    <row r="12" spans="1:3">
      <c r="A12" s="1" t="s">
        <v>10</v>
      </c>
      <c r="B12" s="1" t="s">
        <v>10</v>
      </c>
      <c r="C12" s="1">
        <f>6000.00</f>
        <v>6000</v>
      </c>
    </row>
    <row r="13" spans="1:3">
      <c r="A13" s="1" t="s">
        <v>11</v>
      </c>
      <c r="B13" s="1" t="s">
        <v>11</v>
      </c>
      <c r="C13" s="1">
        <f>2900.00</f>
        <v>2900</v>
      </c>
    </row>
    <row r="14" spans="1:3">
      <c r="A14" s="1" t="s">
        <v>12</v>
      </c>
      <c r="B14" s="1" t="s">
        <v>12</v>
      </c>
      <c r="C14" s="1">
        <f>8100.00</f>
        <v>8100</v>
      </c>
    </row>
    <row r="15" spans="1:3">
      <c r="A15" s="1" t="s">
        <v>13</v>
      </c>
      <c r="B15" s="1" t="s">
        <v>13</v>
      </c>
      <c r="C15" s="1">
        <f>2100.00</f>
        <v>2100</v>
      </c>
    </row>
    <row r="16" spans="1:3">
      <c r="A16" s="1" t="s">
        <v>14</v>
      </c>
      <c r="B16" s="1" t="s">
        <v>14</v>
      </c>
      <c r="C16" s="1">
        <f>5200.00</f>
        <v>5200</v>
      </c>
    </row>
    <row r="17" spans="1:3">
      <c r="A17" s="1" t="s">
        <v>15</v>
      </c>
      <c r="B17" s="1" t="s">
        <v>15</v>
      </c>
      <c r="C17" s="1">
        <f>5600.00</f>
        <v>5600</v>
      </c>
    </row>
    <row r="18" spans="1:3">
      <c r="A18" s="1" t="s">
        <v>16</v>
      </c>
      <c r="B18" s="1" t="s">
        <v>16</v>
      </c>
      <c r="C18" s="1">
        <f>3000.00</f>
        <v>3000</v>
      </c>
    </row>
    <row r="19" spans="1:3">
      <c r="A19" s="1" t="s">
        <v>17</v>
      </c>
      <c r="B19" s="1" t="s">
        <v>17</v>
      </c>
      <c r="C19" s="1">
        <f>2100.00</f>
        <v>2100</v>
      </c>
    </row>
    <row r="20" spans="1:3">
      <c r="A20" s="1" t="s">
        <v>18</v>
      </c>
      <c r="B20" s="1" t="s">
        <v>18</v>
      </c>
      <c r="C20" s="1">
        <f>8000.00</f>
        <v>8000</v>
      </c>
    </row>
    <row r="21" spans="1:3">
      <c r="A21" s="1" t="s">
        <v>19</v>
      </c>
      <c r="B21" s="1" t="s">
        <v>19</v>
      </c>
      <c r="C21" s="1">
        <f>17310.00</f>
        <v>17310</v>
      </c>
    </row>
    <row r="22" spans="1:3">
      <c r="A22" s="1" t="s">
        <v>20</v>
      </c>
      <c r="B22" s="1" t="s">
        <v>20</v>
      </c>
      <c r="C22" s="1">
        <f>10000.00</f>
        <v>10000</v>
      </c>
    </row>
    <row r="23" spans="1:3">
      <c r="A23" s="1" t="s">
        <v>21</v>
      </c>
      <c r="B23" s="1" t="s">
        <v>21</v>
      </c>
      <c r="C23" s="1">
        <f>2760.00</f>
        <v>2760</v>
      </c>
    </row>
    <row r="24" spans="1:3">
      <c r="A24" s="1" t="s">
        <v>22</v>
      </c>
      <c r="B24" s="1" t="s">
        <v>22</v>
      </c>
      <c r="C24" s="1">
        <f>4700.00</f>
        <v>4700</v>
      </c>
    </row>
    <row r="25" spans="1:3">
      <c r="A25" s="1" t="s">
        <v>23</v>
      </c>
      <c r="B25" s="1" t="s">
        <v>23</v>
      </c>
      <c r="C25" s="1">
        <f>2000.00</f>
        <v>2000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2026-09-17T15:07:15+03:00</dcterms:created>
  <dcterms:modified xsi:type="dcterms:W3CDTF">2026-09-17T15:07:15+03:00</dcterms:modified>
  <dc:title>Untitled Spreadsheet</dc:title>
  <dc:description/>
  <dc:subject/>
  <cp:keywords/>
  <cp:category/>
</cp:coreProperties>
</file>