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<sst xmlns="http://schemas.openxmlformats.org/spreadsheetml/2006/main" uniqueCount="118">
  <si>
    <t>Название</t>
  </si>
  <si>
    <t>Описание</t>
  </si>
  <si>
    <t>Цена, руб.</t>
  </si>
  <si>
    <t>Распродажа &gt; Распродажа запасных частей</t>
  </si>
  <si>
    <t>Венец 01.00.001 (СБР-125 ;132)  внутр d 580 нар d  650 без ушек</t>
  </si>
  <si>
    <t>Венец 02.00.011 (СБР-260) 95454004</t>
  </si>
  <si>
    <t>Венец 02.00.011 (СБР-260) 95454004  ( диаметр нар.860 мм.)</t>
  </si>
  <si>
    <t>Редуктор ОМС-2.1</t>
  </si>
  <si>
    <t>Рем. комплект к УЛИГ 050-00</t>
  </si>
  <si>
    <t>Шток поршня для Z 440</t>
  </si>
  <si>
    <t>Шток поршня для Z1800</t>
  </si>
  <si>
    <t>Ремкомплект для трубогиба Zitrek SWG-1 (сальники, 4шт)</t>
  </si>
  <si>
    <t>Шток поршня для Z 390</t>
  </si>
  <si>
    <t>Электродвигатель к Zitrek Z120, 140</t>
  </si>
  <si>
    <t>Электродвигатель к С 1206/1406 Zitrek (0,55 кВт, 220В)</t>
  </si>
  <si>
    <t>Шлем пескоструйный ЛИОТ-2</t>
  </si>
  <si>
    <t>Переходник d=65x50 мм</t>
  </si>
  <si>
    <t>Ролик для гидравлических тележек 80x70мм полиуретановый с шариковым подшипником</t>
  </si>
  <si>
    <t>Мембрана к Вагнер 7000</t>
  </si>
  <si>
    <t>Мембрана к "Финиш"</t>
  </si>
  <si>
    <t>Мембрана к "Финиш" в сборе</t>
  </si>
  <si>
    <t>Всасывающая система Вагнер/Финиш</t>
  </si>
  <si>
    <t>Картридж сменный ФД и FP-C</t>
  </si>
  <si>
    <t xml:space="preserve">Стекло в рамке </t>
  </si>
  <si>
    <t>Пистолет для эжекторных камер NowAG с воздушным соплом 3мм</t>
  </si>
  <si>
    <t>Поворотный механизм для удлинителя 7/8" DP-637SPN</t>
  </si>
  <si>
    <t>Редуктор ацетиленовый БАО-5-4</t>
  </si>
  <si>
    <t>Редуктор пропановый БПО-5-3 REDIUS</t>
  </si>
  <si>
    <t>Редуктор кислородный Redius БКО-50-12,5</t>
  </si>
  <si>
    <t>Ролик полиуретановый D180</t>
  </si>
  <si>
    <t>Сопло (карбид бора) 6 мм</t>
  </si>
  <si>
    <t>Сопло быстрозаменяемое GRACO RAC X 317</t>
  </si>
  <si>
    <t>Сопло быстрозаменяемое 615 Trade Tip 3</t>
  </si>
  <si>
    <t>Сопло быстрозаменяемое 617 Trade Tip 2</t>
  </si>
  <si>
    <t xml:space="preserve">Сопло быстрозаменяемое GRACO RAC X 215 </t>
  </si>
  <si>
    <t xml:space="preserve">Сопло быстрозаменяемое 417 GRACO </t>
  </si>
  <si>
    <t>Мембрана в сборе (Вагнер 2600)</t>
  </si>
  <si>
    <t>Сопло быстрозаменяемое 515</t>
  </si>
  <si>
    <t>Форсунка сменная TecMaster TipPro 517</t>
  </si>
  <si>
    <t>Сопло быстрозаменяемое GRACO RAC X 415</t>
  </si>
  <si>
    <t>Сопло быстросъемное R 211 GRACO</t>
  </si>
  <si>
    <t>Сопло быстросъемное R 213 GRACO</t>
  </si>
  <si>
    <t>Сопло быстросъемное R 411</t>
  </si>
  <si>
    <t>Сопло быстросъемное R 413</t>
  </si>
  <si>
    <t>Сопло быстросъемное R 415 GRACO</t>
  </si>
  <si>
    <t>Сопло быстросъемное R 418 GRACO</t>
  </si>
  <si>
    <t>Сопло быстросъемное R 613 GRACO</t>
  </si>
  <si>
    <t>Сопло быстросъемное R 615 GRACO</t>
  </si>
  <si>
    <t>Сопло быстросъемное R 618 GRACO</t>
  </si>
  <si>
    <t>Сопло быстросъемное R 626 GRACO</t>
  </si>
  <si>
    <t>Сопло быстросъемное R 631 GRACO</t>
  </si>
  <si>
    <t>Сопло быстросъемное R 818 GRACO</t>
  </si>
  <si>
    <t>Сопло быстросъемное R 821 GRACO</t>
  </si>
  <si>
    <t>Сопло быстросъемное R 826 GRACO</t>
  </si>
  <si>
    <t>Сопло воздушное АСО-40Э.01.00.002</t>
  </si>
  <si>
    <t>Сопло быстрозаменяемое 511 Trade Tip 3</t>
  </si>
  <si>
    <t>Соплодержатель GRACO RAC X 7/8</t>
  </si>
  <si>
    <t>Стержень клапана к Г-10-1 для Вагнер Г-10</t>
  </si>
  <si>
    <t>Стержень клапана к Г-10-1 N для Вагнер Г-10</t>
  </si>
  <si>
    <t xml:space="preserve">Фильтрующий узел для дисперсий (Вагнер/Финиш) </t>
  </si>
  <si>
    <t>Шатун насоса НИЭ-3{6}-60 с подшипником</t>
  </si>
  <si>
    <t xml:space="preserve">Шатун насоса НИЭ-3{6}-60 без подшипника </t>
  </si>
  <si>
    <t>Сопло воздушное для пистолета NowAG 4мм</t>
  </si>
  <si>
    <t>Шлем МИЗОД</t>
  </si>
  <si>
    <t>-</t>
  </si>
  <si>
    <t>Распродажа &gt; Распродажа запасных частей &gt; Для дизельных пушек</t>
  </si>
  <si>
    <t>Электрод GRYP 15</t>
  </si>
  <si>
    <t>Форсунка для GRYP 28</t>
  </si>
  <si>
    <t>Плата управления с кабелем для Zitrek BJD 20-30-50</t>
  </si>
  <si>
    <t>Плата управления для Zitrek Z1800</t>
  </si>
  <si>
    <t>Плата управления для Zitrek Z390</t>
  </si>
  <si>
    <t>Распродажа &gt; Распродажа запасных частей &gt; Для трубогибов ТГ /ТПГ/SWG</t>
  </si>
  <si>
    <t>Сегмент к ТГ 3/8</t>
  </si>
  <si>
    <t>РТИ к трубогибу  для ТГР-20</t>
  </si>
  <si>
    <t>РТИ к ТГ-1</t>
  </si>
  <si>
    <t>Сегмент для трубогиба SWG  3/4" посадочсное 32</t>
  </si>
  <si>
    <t>Сегмент для трубогиба SWG  1/2" посадочное место 32,4</t>
  </si>
  <si>
    <t>Распродажа &gt; Распродажа оборудования</t>
  </si>
  <si>
    <t>Паркетошлифовальная машина СО-206 б/у</t>
  </si>
  <si>
    <t>Заглаживающая машина СО-170 (380В)</t>
  </si>
  <si>
    <t>Форма куба 3ФК-70,7 ст.5мм оцинкованная (защелка)</t>
  </si>
  <si>
    <t>Станок гибочный СГА-1 б/у</t>
  </si>
  <si>
    <t>Паркетошлифовальная машина СО-206.1А (220В)</t>
  </si>
  <si>
    <t>Вал гибкий Vector 6 м под 38 наконечник</t>
  </si>
  <si>
    <t>Рукав воздушный с фитингом Euro внутр 9мм 20АтмL 10м</t>
  </si>
  <si>
    <t>Рукав воздушный с фитингом Euro внутр 9мм 20АтмL 50м</t>
  </si>
  <si>
    <t>Рукав воздушный с фитингом Euro внутр 9мм 20АтмL 25м</t>
  </si>
  <si>
    <t>Блок монтажный с поворотным крюком БМКП ф 100 мм (1000кг)</t>
  </si>
  <si>
    <t>Блок монтажный с поворотным крюком БМКП 120 мм 1000 кг</t>
  </si>
  <si>
    <t>Блок монтажный с поворотным крюком БМКП 80 мм 750 кг</t>
  </si>
  <si>
    <t>Вал гибкий ВС-350 6м под 51,76 наконечник</t>
  </si>
  <si>
    <t>Воронка D=200 к БН-0,5-1,0-1,5-2,0</t>
  </si>
  <si>
    <t>Горелка кровельная ГВ-111-Р РЕДИУС</t>
  </si>
  <si>
    <t>Горелка кровельная ГВ-121-Р РЕДИУС</t>
  </si>
  <si>
    <t>Краскопульт пневмо с нижним бачком Deko dksg1L (1000мл, металл)</t>
  </si>
  <si>
    <t>Краскораспылитель эл PG-31 Elmost 100вт</t>
  </si>
  <si>
    <t>Малярный аппарат PR-960</t>
  </si>
  <si>
    <t>Краскораспылитель СО-71В</t>
  </si>
  <si>
    <t>Радиатор масляный Timberk TOR 21.1507 MG I 1.5 кВт 7 сек</t>
  </si>
  <si>
    <t>Ручной опрессовщик НИР-25 Сатурн (5 л.; 0-25 атм.; 2кг)</t>
  </si>
  <si>
    <t>Таль электрическая РА-500/1000 Н=5,5 / 11 м</t>
  </si>
  <si>
    <t xml:space="preserve">Трубогиб ручной тр </t>
  </si>
  <si>
    <t>Тепловентилятор СФО-7/3</t>
  </si>
  <si>
    <t>Хоппер-ковш штукатурный Zitrek SN-02 (потолочный)</t>
  </si>
  <si>
    <t xml:space="preserve">Тормоз ТКГ-160 без толкателя </t>
  </si>
  <si>
    <t>Распродажа &gt; Распродажа оборудования &gt; Рукава</t>
  </si>
  <si>
    <t>Пескоструйный рукав 19х34 мм Protoflex Sand Blasting Hose 40 метров</t>
  </si>
  <si>
    <t>Рукав PPH-1 AS73 d=6 L=20,00м DK16х1,5 / DK16х1,5, 304 Bar, синий антистатический</t>
  </si>
  <si>
    <t>Рукав воздушный Air Hose 32х47 мм 20п.м</t>
  </si>
  <si>
    <t>Рукав PPH-1 AS73 d=6 L=30,00м DK16х1,5 / DK16х1,5, 304 Bar, синий антистатический</t>
  </si>
  <si>
    <t>Рукав сдвоенный TWIN к КПДУ (d=6мм, в комплекте с фитингами, 20м)</t>
  </si>
  <si>
    <t>Соединение NPT (ш) 1/4 конус 60-NPT 1N-04-06</t>
  </si>
  <si>
    <t>Соединение Zitrek J1216 3/4"х3/4" для SAF5000 06D(3/4")</t>
  </si>
  <si>
    <t>Рукав окрасочный высокого давления HYVST 1/4" 15м 250Bar (синий)</t>
  </si>
  <si>
    <t>Распродажа &gt; Распродажа оборудования &gt; Стремянки</t>
  </si>
  <si>
    <t>Стремянка "Стэлс" алюминиевая бытовая 5 ступ, Н=1,03м, вес 3,4 кг</t>
  </si>
  <si>
    <t>Стремянка "Стэлс" алюминиевая бытовая 6 ступ, Н=1,24м, вес 3,9 кг</t>
  </si>
  <si>
    <t>Стремянка "Стэлс" алюминиевая бытовая 9 ступ, Н=1,87м, вес 6,0 кг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</si>
</sst>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17"/>
  <sheetViews>
    <sheetView tabSelected="1" workbookViewId="0" showGridLines="true" showRowColHeaders="1">
      <selection activeCell="A114" sqref="A114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2300.00</f>
        <v>2300</v>
      </c>
    </row>
    <row r="7" spans="1:3">
      <c r="A7" s="1" t="s">
        <v>5</v>
      </c>
      <c r="B7" s="1" t="s">
        <v>6</v>
      </c>
      <c r="C7" s="1">
        <f>7500.00</f>
        <v>7500</v>
      </c>
    </row>
    <row r="8" spans="1:3">
      <c r="A8" s="1" t="s">
        <v>7</v>
      </c>
      <c r="B8" s="1" t="s">
        <v>7</v>
      </c>
      <c r="C8" s="1">
        <f>20000.00</f>
        <v>20000</v>
      </c>
    </row>
    <row r="9" spans="1:3">
      <c r="A9" s="1" t="s">
        <v>8</v>
      </c>
      <c r="B9" s="1" t="s">
        <v>8</v>
      </c>
      <c r="C9" s="1">
        <f>500.00</f>
        <v>500</v>
      </c>
    </row>
    <row r="10" spans="1:3">
      <c r="A10" s="1" t="s">
        <v>9</v>
      </c>
      <c r="B10" s="1" t="s">
        <v>9</v>
      </c>
      <c r="C10" s="1">
        <f>2950.00</f>
        <v>2950</v>
      </c>
    </row>
    <row r="11" spans="1:3">
      <c r="A11" s="1" t="s">
        <v>10</v>
      </c>
      <c r="B11" s="1" t="s">
        <v>10</v>
      </c>
      <c r="C11" s="1">
        <f>500.00</f>
        <v>500</v>
      </c>
    </row>
    <row r="12" spans="1:3">
      <c r="A12" s="1" t="s">
        <v>11</v>
      </c>
      <c r="B12" s="1" t="s">
        <v>11</v>
      </c>
      <c r="C12" s="1">
        <f>250.00</f>
        <v>250</v>
      </c>
    </row>
    <row r="13" spans="1:3">
      <c r="A13" s="1" t="s">
        <v>12</v>
      </c>
      <c r="B13" s="1" t="s">
        <v>12</v>
      </c>
      <c r="C13" s="1">
        <f>500.00</f>
        <v>500</v>
      </c>
    </row>
    <row r="14" spans="1:3">
      <c r="A14" s="1" t="s">
        <v>13</v>
      </c>
      <c r="B14" s="1" t="s">
        <v>13</v>
      </c>
      <c r="C14" s="1">
        <f>1000.00</f>
        <v>1000</v>
      </c>
    </row>
    <row r="15" spans="1:3">
      <c r="A15" s="1" t="s">
        <v>14</v>
      </c>
      <c r="B15" s="1" t="s">
        <v>14</v>
      </c>
      <c r="C15" s="1">
        <f>1000.00</f>
        <v>1000</v>
      </c>
    </row>
    <row r="16" spans="1:3">
      <c r="A16" s="1" t="s">
        <v>15</v>
      </c>
      <c r="B16" s="1" t="s">
        <v>15</v>
      </c>
      <c r="C16" s="1">
        <f>5300.00</f>
        <v>5300</v>
      </c>
    </row>
    <row r="17" spans="1:3">
      <c r="A17" s="1" t="s">
        <v>16</v>
      </c>
      <c r="B17" s="1" t="s">
        <v>16</v>
      </c>
      <c r="C17" s="1">
        <f>80.00</f>
        <v>80</v>
      </c>
    </row>
    <row r="18" spans="1:3">
      <c r="A18" s="1" t="s">
        <v>17</v>
      </c>
      <c r="B18" s="1" t="s">
        <v>17</v>
      </c>
      <c r="C18" s="1">
        <f>350.00</f>
        <v>350</v>
      </c>
    </row>
    <row r="19" spans="1:3">
      <c r="A19" s="1" t="s">
        <v>18</v>
      </c>
      <c r="B19" s="1" t="s">
        <v>18</v>
      </c>
      <c r="C19" s="1">
        <f>1400.00</f>
        <v>1400</v>
      </c>
    </row>
    <row r="20" spans="1:3">
      <c r="A20" s="1" t="s">
        <v>19</v>
      </c>
      <c r="B20" s="1" t="s">
        <v>19</v>
      </c>
      <c r="C20" s="1">
        <f>1700.00</f>
        <v>1700</v>
      </c>
    </row>
    <row r="21" spans="1:3">
      <c r="A21" s="1" t="s">
        <v>20</v>
      </c>
      <c r="B21" s="1" t="s">
        <v>20</v>
      </c>
      <c r="C21" s="1">
        <f>1500.00</f>
        <v>1500</v>
      </c>
    </row>
    <row r="22" spans="1:3">
      <c r="A22" s="1" t="s">
        <v>21</v>
      </c>
      <c r="B22" s="1" t="s">
        <v>21</v>
      </c>
      <c r="C22" s="1">
        <f>5000.00</f>
        <v>5000</v>
      </c>
    </row>
    <row r="23" spans="1:3">
      <c r="A23" s="1" t="s">
        <v>22</v>
      </c>
      <c r="B23" s="1" t="s">
        <v>22</v>
      </c>
      <c r="C23" s="1">
        <f>2400.00</f>
        <v>2400</v>
      </c>
    </row>
    <row r="24" spans="1:3">
      <c r="A24" s="1" t="s">
        <v>23</v>
      </c>
      <c r="B24" s="1" t="s">
        <v>23</v>
      </c>
      <c r="C24" s="1">
        <f>240.00</f>
        <v>240</v>
      </c>
    </row>
    <row r="25" spans="1:3">
      <c r="A25" s="1" t="s">
        <v>24</v>
      </c>
      <c r="B25" s="1" t="s">
        <v>24</v>
      </c>
      <c r="C25" s="1">
        <f>3500.00</f>
        <v>3500</v>
      </c>
    </row>
    <row r="26" spans="1:3">
      <c r="A26" s="1" t="s">
        <v>25</v>
      </c>
      <c r="B26" s="1" t="s">
        <v>25</v>
      </c>
      <c r="C26" s="1">
        <f>1200.00</f>
        <v>1200</v>
      </c>
    </row>
    <row r="27" spans="1:3">
      <c r="A27" s="1" t="s">
        <v>26</v>
      </c>
      <c r="B27" s="1" t="s">
        <v>26</v>
      </c>
      <c r="C27" s="1">
        <f>1500.00</f>
        <v>1500</v>
      </c>
    </row>
    <row r="28" spans="1:3">
      <c r="A28" s="1" t="s">
        <v>27</v>
      </c>
      <c r="B28" s="1" t="s">
        <v>27</v>
      </c>
      <c r="C28" s="1">
        <f>800.00</f>
        <v>800</v>
      </c>
    </row>
    <row r="29" spans="1:3">
      <c r="A29" s="1" t="s">
        <v>28</v>
      </c>
      <c r="B29" s="1" t="s">
        <v>28</v>
      </c>
      <c r="C29" s="1">
        <f>1300.00</f>
        <v>1300</v>
      </c>
    </row>
    <row r="30" spans="1:3">
      <c r="A30" s="1" t="s">
        <v>29</v>
      </c>
      <c r="B30" s="1" t="s">
        <v>29</v>
      </c>
      <c r="C30" s="1">
        <f>900.00</f>
        <v>900</v>
      </c>
    </row>
    <row r="31" spans="1:3">
      <c r="A31" s="1" t="s">
        <v>30</v>
      </c>
      <c r="B31" s="1" t="s">
        <v>30</v>
      </c>
      <c r="C31" s="1">
        <f>4000.00</f>
        <v>4000</v>
      </c>
    </row>
    <row r="32" spans="1:3">
      <c r="A32" s="1" t="s">
        <v>31</v>
      </c>
      <c r="B32" s="1" t="s">
        <v>31</v>
      </c>
      <c r="C32" s="1">
        <f>600.00</f>
        <v>600</v>
      </c>
    </row>
    <row r="33" spans="1:3">
      <c r="A33" s="1" t="s">
        <v>32</v>
      </c>
      <c r="B33" s="1" t="s">
        <v>32</v>
      </c>
      <c r="C33" s="1">
        <f>800.00</f>
        <v>800</v>
      </c>
    </row>
    <row r="34" spans="1:3">
      <c r="A34" s="1" t="s">
        <v>33</v>
      </c>
      <c r="B34" s="1" t="s">
        <v>33</v>
      </c>
      <c r="C34" s="1">
        <f>800.00</f>
        <v>800</v>
      </c>
    </row>
    <row r="35" spans="1:3">
      <c r="A35" s="1" t="s">
        <v>34</v>
      </c>
      <c r="B35" s="1" t="s">
        <v>34</v>
      </c>
      <c r="C35" s="1">
        <f>500.00</f>
        <v>500</v>
      </c>
    </row>
    <row r="36" spans="1:3">
      <c r="A36" s="1" t="s">
        <v>35</v>
      </c>
      <c r="B36" s="1" t="s">
        <v>35</v>
      </c>
      <c r="C36" s="1">
        <f>1000.00</f>
        <v>1000</v>
      </c>
    </row>
    <row r="37" spans="1:3">
      <c r="A37" s="1" t="s">
        <v>36</v>
      </c>
      <c r="B37" s="1" t="s">
        <v>36</v>
      </c>
      <c r="C37" s="1">
        <f>1900.00</f>
        <v>1900</v>
      </c>
    </row>
    <row r="38" spans="1:3">
      <c r="A38" s="1" t="s">
        <v>37</v>
      </c>
      <c r="B38" s="1" t="s">
        <v>37</v>
      </c>
      <c r="C38" s="1">
        <f>1000.00</f>
        <v>1000</v>
      </c>
    </row>
    <row r="39" spans="1:3">
      <c r="A39" s="1" t="s">
        <v>38</v>
      </c>
      <c r="B39" s="1" t="s">
        <v>38</v>
      </c>
      <c r="C39" s="1">
        <f>1900.00</f>
        <v>1900</v>
      </c>
    </row>
    <row r="40" spans="1:3">
      <c r="A40" s="1" t="s">
        <v>39</v>
      </c>
      <c r="B40" s="1" t="s">
        <v>39</v>
      </c>
      <c r="C40" s="1">
        <f>800.00</f>
        <v>800</v>
      </c>
    </row>
    <row r="41" spans="1:3">
      <c r="A41" s="1" t="s">
        <v>40</v>
      </c>
      <c r="B41" s="1" t="s">
        <v>40</v>
      </c>
      <c r="C41" s="1">
        <f>800.00</f>
        <v>800</v>
      </c>
    </row>
    <row r="42" spans="1:3">
      <c r="A42" s="1" t="s">
        <v>41</v>
      </c>
      <c r="B42" s="1" t="s">
        <v>41</v>
      </c>
      <c r="C42" s="1">
        <f>800.00</f>
        <v>800</v>
      </c>
    </row>
    <row r="43" spans="1:3">
      <c r="A43" s="1" t="s">
        <v>42</v>
      </c>
      <c r="B43" s="1" t="s">
        <v>42</v>
      </c>
      <c r="C43" s="1">
        <f>800.00</f>
        <v>800</v>
      </c>
    </row>
    <row r="44" spans="1:3">
      <c r="A44" s="1" t="s">
        <v>43</v>
      </c>
      <c r="B44" s="1" t="s">
        <v>43</v>
      </c>
      <c r="C44" s="1">
        <f>600.00</f>
        <v>600</v>
      </c>
    </row>
    <row r="45" spans="1:3">
      <c r="A45" s="1" t="s">
        <v>44</v>
      </c>
      <c r="B45" s="1" t="s">
        <v>44</v>
      </c>
      <c r="C45" s="1">
        <f>700.00</f>
        <v>700</v>
      </c>
    </row>
    <row r="46" spans="1:3">
      <c r="A46" s="1" t="s">
        <v>45</v>
      </c>
      <c r="B46" s="1" t="s">
        <v>45</v>
      </c>
      <c r="C46" s="1">
        <f>700.00</f>
        <v>700</v>
      </c>
    </row>
    <row r="47" spans="1:3">
      <c r="A47" s="1" t="s">
        <v>46</v>
      </c>
      <c r="B47" s="1" t="s">
        <v>46</v>
      </c>
      <c r="C47" s="1">
        <f>800.00</f>
        <v>800</v>
      </c>
    </row>
    <row r="48" spans="1:3">
      <c r="A48" s="1" t="s">
        <v>47</v>
      </c>
      <c r="B48" s="1" t="s">
        <v>47</v>
      </c>
      <c r="C48" s="1">
        <f>700.00</f>
        <v>700</v>
      </c>
    </row>
    <row r="49" spans="1:3">
      <c r="A49" s="1" t="s">
        <v>48</v>
      </c>
      <c r="B49" s="1" t="s">
        <v>48</v>
      </c>
      <c r="C49" s="1">
        <f>700.00</f>
        <v>700</v>
      </c>
    </row>
    <row r="50" spans="1:3">
      <c r="A50" s="1" t="s">
        <v>49</v>
      </c>
      <c r="B50" s="1" t="s">
        <v>49</v>
      </c>
      <c r="C50" s="1">
        <f>700.00</f>
        <v>700</v>
      </c>
    </row>
    <row r="51" spans="1:3">
      <c r="A51" s="1" t="s">
        <v>50</v>
      </c>
      <c r="B51" s="1" t="s">
        <v>50</v>
      </c>
      <c r="C51" s="1">
        <f>700.00</f>
        <v>700</v>
      </c>
    </row>
    <row r="52" spans="1:3">
      <c r="A52" s="1" t="s">
        <v>51</v>
      </c>
      <c r="B52" s="1" t="s">
        <v>51</v>
      </c>
      <c r="C52" s="1">
        <f>700.00</f>
        <v>700</v>
      </c>
    </row>
    <row r="53" spans="1:3">
      <c r="A53" s="1" t="s">
        <v>52</v>
      </c>
      <c r="B53" s="1" t="s">
        <v>52</v>
      </c>
      <c r="C53" s="1">
        <f>700.00</f>
        <v>700</v>
      </c>
    </row>
    <row r="54" spans="1:3">
      <c r="A54" s="1" t="s">
        <v>53</v>
      </c>
      <c r="B54" s="1" t="s">
        <v>53</v>
      </c>
      <c r="C54" s="1">
        <f>700.00</f>
        <v>700</v>
      </c>
    </row>
    <row r="55" spans="1:3">
      <c r="A55" s="1" t="s">
        <v>54</v>
      </c>
      <c r="B55" s="1" t="s">
        <v>54</v>
      </c>
      <c r="C55" s="1">
        <f>1500.00</f>
        <v>1500</v>
      </c>
    </row>
    <row r="56" spans="1:3">
      <c r="A56" s="1" t="s">
        <v>55</v>
      </c>
      <c r="B56" s="1" t="s">
        <v>55</v>
      </c>
      <c r="C56" s="1">
        <f>2000.00</f>
        <v>2000</v>
      </c>
    </row>
    <row r="57" spans="1:3">
      <c r="A57" s="1" t="s">
        <v>56</v>
      </c>
      <c r="B57" s="1" t="s">
        <v>56</v>
      </c>
      <c r="C57" s="1">
        <f>2000.00</f>
        <v>2000</v>
      </c>
    </row>
    <row r="58" spans="1:3">
      <c r="A58" s="1" t="s">
        <v>57</v>
      </c>
      <c r="B58" s="1" t="s">
        <v>57</v>
      </c>
      <c r="C58" s="1">
        <f>300.00</f>
        <v>300</v>
      </c>
    </row>
    <row r="59" spans="1:3">
      <c r="A59" s="1" t="s">
        <v>58</v>
      </c>
      <c r="B59" s="1" t="s">
        <v>58</v>
      </c>
      <c r="C59" s="1">
        <f>300.00</f>
        <v>300</v>
      </c>
    </row>
    <row r="60" spans="1:3">
      <c r="A60" s="1" t="s">
        <v>59</v>
      </c>
      <c r="B60" s="1" t="s">
        <v>59</v>
      </c>
      <c r="C60" s="1">
        <f>1000.00</f>
        <v>1000</v>
      </c>
    </row>
    <row r="61" spans="1:3">
      <c r="A61" s="1" t="s">
        <v>60</v>
      </c>
      <c r="B61" s="1" t="s">
        <v>60</v>
      </c>
      <c r="C61" s="1">
        <f>500.00</f>
        <v>500</v>
      </c>
    </row>
    <row r="62" spans="1:3">
      <c r="A62" s="1" t="s">
        <v>61</v>
      </c>
      <c r="B62" s="1" t="s">
        <v>61</v>
      </c>
      <c r="C62" s="1">
        <f>500.00</f>
        <v>500</v>
      </c>
    </row>
    <row r="63" spans="1:3">
      <c r="A63" s="1" t="s">
        <v>62</v>
      </c>
      <c r="B63" s="1" t="s">
        <v>62</v>
      </c>
      <c r="C63" s="1">
        <f>400.00</f>
        <v>400</v>
      </c>
    </row>
    <row r="64" spans="1:3">
      <c r="A64" s="1" t="s">
        <v>63</v>
      </c>
      <c r="B64" s="1" t="s">
        <v>63</v>
      </c>
      <c r="C64" s="1" t="s">
        <v>64</v>
      </c>
    </row>
    <row r="65" spans="1:3">
      <c r="A65" s="3" t="s">
        <v>65</v>
      </c>
      <c r="B65" s="1"/>
      <c r="C65" s="1"/>
    </row>
    <row r="66" spans="1:3">
      <c r="A66" s="1" t="s">
        <v>66</v>
      </c>
      <c r="B66" s="1" t="s">
        <v>66</v>
      </c>
      <c r="C66" s="1">
        <f>200.00</f>
        <v>200</v>
      </c>
    </row>
    <row r="67" spans="1:3">
      <c r="A67" s="1" t="s">
        <v>67</v>
      </c>
      <c r="B67" s="1" t="s">
        <v>67</v>
      </c>
      <c r="C67" s="1">
        <f>1500.00</f>
        <v>1500</v>
      </c>
    </row>
    <row r="68" spans="1:3">
      <c r="A68" s="1" t="s">
        <v>68</v>
      </c>
      <c r="B68" s="1" t="s">
        <v>68</v>
      </c>
      <c r="C68" s="1">
        <f>800.00</f>
        <v>800</v>
      </c>
    </row>
    <row r="69" spans="1:3">
      <c r="A69" s="1" t="s">
        <v>69</v>
      </c>
      <c r="B69" s="1" t="s">
        <v>69</v>
      </c>
      <c r="C69" s="1">
        <f>800.00</f>
        <v>800</v>
      </c>
    </row>
    <row r="70" spans="1:3">
      <c r="A70" s="1" t="s">
        <v>70</v>
      </c>
      <c r="B70" s="1" t="s">
        <v>70</v>
      </c>
      <c r="C70" s="1">
        <f>800.00</f>
        <v>800</v>
      </c>
    </row>
    <row r="71" spans="1:3">
      <c r="A71" s="3" t="s">
        <v>71</v>
      </c>
      <c r="B71" s="1"/>
      <c r="C71" s="1"/>
    </row>
    <row r="72" spans="1:3">
      <c r="A72" s="1" t="s">
        <v>72</v>
      </c>
      <c r="B72" s="1" t="s">
        <v>72</v>
      </c>
      <c r="C72" s="1">
        <f>130.00</f>
        <v>130</v>
      </c>
    </row>
    <row r="73" spans="1:3">
      <c r="A73" s="1" t="s">
        <v>73</v>
      </c>
      <c r="B73" s="1" t="s">
        <v>73</v>
      </c>
      <c r="C73" s="1">
        <f>460.00</f>
        <v>460</v>
      </c>
    </row>
    <row r="74" spans="1:3">
      <c r="A74" s="1" t="s">
        <v>74</v>
      </c>
      <c r="B74" s="1" t="s">
        <v>74</v>
      </c>
      <c r="C74" s="1">
        <f>200.00</f>
        <v>200</v>
      </c>
    </row>
    <row r="75" spans="1:3">
      <c r="A75" s="1" t="s">
        <v>75</v>
      </c>
      <c r="B75" s="1" t="s">
        <v>75</v>
      </c>
      <c r="C75" s="1">
        <f>300.00</f>
        <v>300</v>
      </c>
    </row>
    <row r="76" spans="1:3">
      <c r="A76" s="1" t="s">
        <v>76</v>
      </c>
      <c r="B76" s="1" t="s">
        <v>76</v>
      </c>
      <c r="C76" s="1">
        <f>500.00</f>
        <v>500</v>
      </c>
    </row>
    <row r="77" spans="1:3">
      <c r="A77" s="3" t="s">
        <v>77</v>
      </c>
      <c r="B77" s="1"/>
      <c r="C77" s="1"/>
    </row>
    <row r="78" spans="1:3">
      <c r="A78" s="1" t="s">
        <v>78</v>
      </c>
      <c r="B78" s="1" t="s">
        <v>78</v>
      </c>
      <c r="C78" s="1">
        <f>40000.00</f>
        <v>40000</v>
      </c>
    </row>
    <row r="79" spans="1:3">
      <c r="A79" s="1" t="s">
        <v>79</v>
      </c>
      <c r="B79" s="1" t="s">
        <v>79</v>
      </c>
      <c r="C79" s="1" t="s">
        <v>64</v>
      </c>
    </row>
    <row r="80" spans="1:3">
      <c r="A80" s="1" t="s">
        <v>80</v>
      </c>
      <c r="B80" s="1" t="s">
        <v>80</v>
      </c>
      <c r="C80" s="1">
        <f>2400.00</f>
        <v>2400</v>
      </c>
    </row>
    <row r="81" spans="1:3">
      <c r="A81" s="1" t="s">
        <v>81</v>
      </c>
      <c r="B81" s="1" t="s">
        <v>81</v>
      </c>
      <c r="C81" s="1">
        <f>75000.00</f>
        <v>75000</v>
      </c>
    </row>
    <row r="82" spans="1:3">
      <c r="A82" s="1" t="s">
        <v>82</v>
      </c>
      <c r="B82" s="1" t="s">
        <v>82</v>
      </c>
      <c r="C82" s="1" t="s">
        <v>64</v>
      </c>
    </row>
    <row r="83" spans="1:3">
      <c r="A83" s="1" t="s">
        <v>83</v>
      </c>
      <c r="B83" s="1" t="s">
        <v>83</v>
      </c>
      <c r="C83" s="1">
        <f>4600.00</f>
        <v>4600</v>
      </c>
    </row>
    <row r="84" spans="1:3">
      <c r="A84" s="1" t="s">
        <v>84</v>
      </c>
      <c r="B84" s="1" t="s">
        <v>84</v>
      </c>
      <c r="C84" s="1">
        <f>1800.00</f>
        <v>1800</v>
      </c>
    </row>
    <row r="85" spans="1:3">
      <c r="A85" s="1" t="s">
        <v>85</v>
      </c>
      <c r="B85" s="1" t="s">
        <v>85</v>
      </c>
      <c r="C85" s="1">
        <f>6000.00</f>
        <v>6000</v>
      </c>
    </row>
    <row r="86" spans="1:3">
      <c r="A86" s="1" t="s">
        <v>86</v>
      </c>
      <c r="B86" s="1" t="s">
        <v>86</v>
      </c>
      <c r="C86" s="1">
        <f>3200.00</f>
        <v>3200</v>
      </c>
    </row>
    <row r="87" spans="1:3">
      <c r="A87" s="1" t="s">
        <v>87</v>
      </c>
      <c r="B87" s="1" t="s">
        <v>87</v>
      </c>
      <c r="C87" s="1">
        <f>1000.00</f>
        <v>1000</v>
      </c>
    </row>
    <row r="88" spans="1:3">
      <c r="A88" s="1" t="s">
        <v>88</v>
      </c>
      <c r="B88" s="1" t="s">
        <v>88</v>
      </c>
      <c r="C88" s="1">
        <f>1000.00</f>
        <v>1000</v>
      </c>
    </row>
    <row r="89" spans="1:3">
      <c r="A89" s="1" t="s">
        <v>89</v>
      </c>
      <c r="B89" s="1" t="s">
        <v>89</v>
      </c>
      <c r="C89" s="1">
        <f>900.00</f>
        <v>900</v>
      </c>
    </row>
    <row r="90" spans="1:3">
      <c r="A90" s="1" t="s">
        <v>90</v>
      </c>
      <c r="B90" s="1" t="s">
        <v>90</v>
      </c>
      <c r="C90" s="1">
        <f>6000.00</f>
        <v>6000</v>
      </c>
    </row>
    <row r="91" spans="1:3">
      <c r="A91" s="1" t="s">
        <v>91</v>
      </c>
      <c r="B91" s="1" t="s">
        <v>91</v>
      </c>
      <c r="C91" s="1">
        <f>1000.00</f>
        <v>1000</v>
      </c>
    </row>
    <row r="92" spans="1:3">
      <c r="A92" s="1" t="s">
        <v>92</v>
      </c>
      <c r="B92" s="1" t="s">
        <v>92</v>
      </c>
      <c r="C92" s="1">
        <f>1100.00</f>
        <v>1100</v>
      </c>
    </row>
    <row r="93" spans="1:3">
      <c r="A93" s="1" t="s">
        <v>93</v>
      </c>
      <c r="B93" s="1" t="s">
        <v>93</v>
      </c>
      <c r="C93" s="1">
        <f>1600.00</f>
        <v>1600</v>
      </c>
    </row>
    <row r="94" spans="1:3">
      <c r="A94" s="1" t="s">
        <v>94</v>
      </c>
      <c r="B94" s="1" t="s">
        <v>94</v>
      </c>
      <c r="C94" s="1">
        <f>900.00</f>
        <v>900</v>
      </c>
    </row>
    <row r="95" spans="1:3">
      <c r="A95" s="1" t="s">
        <v>95</v>
      </c>
      <c r="B95" s="1" t="s">
        <v>95</v>
      </c>
      <c r="C95" s="1">
        <f>3800.00</f>
        <v>3800</v>
      </c>
    </row>
    <row r="96" spans="1:3">
      <c r="A96" s="1" t="s">
        <v>96</v>
      </c>
      <c r="B96" s="1" t="s">
        <v>96</v>
      </c>
      <c r="C96" s="1">
        <f>3000.00</f>
        <v>3000</v>
      </c>
    </row>
    <row r="97" spans="1:3">
      <c r="A97" s="1" t="s">
        <v>97</v>
      </c>
      <c r="B97" s="1" t="s">
        <v>97</v>
      </c>
      <c r="C97" s="1">
        <f>1700.00</f>
        <v>1700</v>
      </c>
    </row>
    <row r="98" spans="1:3">
      <c r="A98" s="1" t="s">
        <v>98</v>
      </c>
      <c r="B98" s="1" t="s">
        <v>98</v>
      </c>
      <c r="C98" s="1">
        <f>3500.00</f>
        <v>3500</v>
      </c>
    </row>
    <row r="99" spans="1:3">
      <c r="A99" s="1" t="s">
        <v>99</v>
      </c>
      <c r="B99" s="1" t="s">
        <v>99</v>
      </c>
      <c r="C99" s="1">
        <f>3000.00</f>
        <v>3000</v>
      </c>
    </row>
    <row r="100" spans="1:3">
      <c r="A100" s="1" t="s">
        <v>100</v>
      </c>
      <c r="B100" s="1" t="s">
        <v>100</v>
      </c>
      <c r="C100" s="1">
        <f>15000.00</f>
        <v>15000</v>
      </c>
    </row>
    <row r="101" spans="1:3">
      <c r="A101" s="1" t="s">
        <v>101</v>
      </c>
      <c r="B101" s="1" t="s">
        <v>101</v>
      </c>
      <c r="C101" s="1">
        <f>3500.00</f>
        <v>3500</v>
      </c>
    </row>
    <row r="102" spans="1:3">
      <c r="A102" s="1" t="s">
        <v>102</v>
      </c>
      <c r="B102" s="1" t="s">
        <v>102</v>
      </c>
      <c r="C102" s="1">
        <f>7500.00</f>
        <v>7500</v>
      </c>
    </row>
    <row r="103" spans="1:3">
      <c r="A103" s="1" t="s">
        <v>103</v>
      </c>
      <c r="B103" s="1" t="s">
        <v>103</v>
      </c>
      <c r="C103" s="1">
        <f>3000.00</f>
        <v>3000</v>
      </c>
    </row>
    <row r="104" spans="1:3">
      <c r="A104" s="1" t="s">
        <v>104</v>
      </c>
      <c r="B104" s="1" t="s">
        <v>104</v>
      </c>
      <c r="C104" s="1">
        <f>4900.00</f>
        <v>4900</v>
      </c>
    </row>
    <row r="105" spans="1:3">
      <c r="A105" s="3" t="s">
        <v>105</v>
      </c>
      <c r="B105" s="1"/>
      <c r="C105" s="1"/>
    </row>
    <row r="106" spans="1:3">
      <c r="A106" s="1" t="s">
        <v>106</v>
      </c>
      <c r="B106" s="1" t="s">
        <v>106</v>
      </c>
      <c r="C106" s="1">
        <f>25000.00</f>
        <v>25000</v>
      </c>
    </row>
    <row r="107" spans="1:3">
      <c r="A107" s="1" t="s">
        <v>107</v>
      </c>
      <c r="B107" s="1" t="s">
        <v>107</v>
      </c>
      <c r="C107" s="1">
        <f>4200.00</f>
        <v>4200</v>
      </c>
    </row>
    <row r="108" spans="1:3">
      <c r="A108" s="1" t="s">
        <v>108</v>
      </c>
      <c r="B108" s="1" t="s">
        <v>108</v>
      </c>
      <c r="C108" s="1">
        <f>5600.00</f>
        <v>5600</v>
      </c>
    </row>
    <row r="109" spans="1:3">
      <c r="A109" s="1" t="s">
        <v>109</v>
      </c>
      <c r="B109" s="1" t="s">
        <v>109</v>
      </c>
      <c r="C109" s="1">
        <f>5600.00</f>
        <v>5600</v>
      </c>
    </row>
    <row r="110" spans="1:3">
      <c r="A110" s="1" t="s">
        <v>110</v>
      </c>
      <c r="B110" s="1" t="s">
        <v>110</v>
      </c>
      <c r="C110" s="1">
        <f>6400.00</f>
        <v>6400</v>
      </c>
    </row>
    <row r="111" spans="1:3">
      <c r="A111" s="1" t="s">
        <v>111</v>
      </c>
      <c r="B111" s="1" t="s">
        <v>111</v>
      </c>
      <c r="C111" s="1">
        <f>130.00</f>
        <v>130</v>
      </c>
    </row>
    <row r="112" spans="1:3">
      <c r="A112" s="1" t="s">
        <v>112</v>
      </c>
      <c r="B112" s="1" t="s">
        <v>112</v>
      </c>
      <c r="C112" s="1">
        <f>100.00</f>
        <v>100</v>
      </c>
    </row>
    <row r="113" spans="1:3">
      <c r="A113" s="1" t="s">
        <v>113</v>
      </c>
      <c r="B113" s="1" t="s">
        <v>113</v>
      </c>
      <c r="C113" s="1">
        <f>1700.00</f>
        <v>1700</v>
      </c>
    </row>
    <row r="114" spans="1:3">
      <c r="A114" s="3" t="s">
        <v>114</v>
      </c>
      <c r="B114" s="1"/>
      <c r="C114" s="1"/>
    </row>
    <row r="115" spans="1:3">
      <c r="A115" s="1" t="s">
        <v>115</v>
      </c>
      <c r="B115" s="1" t="s">
        <v>115</v>
      </c>
      <c r="C115" s="1">
        <f>2200.00</f>
        <v>2200</v>
      </c>
    </row>
    <row r="116" spans="1:3">
      <c r="A116" s="1" t="s">
        <v>116</v>
      </c>
      <c r="B116" s="1" t="s">
        <v>116</v>
      </c>
      <c r="C116" s="1">
        <f>2700.00</f>
        <v>2700</v>
      </c>
    </row>
    <row r="117" spans="1:3">
      <c r="A117" s="1" t="s">
        <v>117</v>
      </c>
      <c r="B117" s="1" t="s">
        <v>117</v>
      </c>
      <c r="C117" s="1">
        <f>6000.00</f>
        <v>6000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65:C65"/>
    <mergeCell ref="A71:C71"/>
    <mergeCell ref="A77:C77"/>
    <mergeCell ref="A105:C105"/>
    <mergeCell ref="A114:C1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2026-09-17T14:01:21+03:00</dcterms:created>
  <dcterms:modified xsi:type="dcterms:W3CDTF">2026-09-17T14:01:21+03:00</dcterms:modified>
  <dc:title>Untitled Spreadsheet</dc:title>
  <dc:description/>
  <dc:subject/>
  <cp:keywords/>
  <cp:category/>
</cp:coreProperties>
</file>